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600" windowHeight="11760" activeTab="2"/>
  </bookViews>
  <sheets>
    <sheet name="RESULTS" sheetId="1" r:id="rId1"/>
    <sheet name="TABLES-DIAGRAMMS" sheetId="2" r:id="rId2"/>
    <sheet name="ANNOVA TEST" sheetId="4" r:id="rId3"/>
    <sheet name="ANNOVA" sheetId="3" state="hidden" r:id="rId4"/>
  </sheets>
  <calcPr calcId="125725"/>
</workbook>
</file>

<file path=xl/calcChain.xml><?xml version="1.0" encoding="utf-8"?>
<calcChain xmlns="http://schemas.openxmlformats.org/spreadsheetml/2006/main">
  <c r="G4" i="2"/>
  <c r="G5"/>
  <c r="G6"/>
  <c r="G7"/>
  <c r="G8"/>
  <c r="G9"/>
  <c r="G10"/>
  <c r="G3"/>
  <c r="H4"/>
  <c r="H5"/>
  <c r="H6"/>
  <c r="H7"/>
  <c r="H8"/>
  <c r="H9"/>
  <c r="H10"/>
  <c r="H3"/>
  <c r="F4"/>
  <c r="F5"/>
  <c r="F6"/>
  <c r="F7"/>
  <c r="F8"/>
  <c r="F9"/>
  <c r="F10"/>
  <c r="F3"/>
</calcChain>
</file>

<file path=xl/sharedStrings.xml><?xml version="1.0" encoding="utf-8"?>
<sst xmlns="http://schemas.openxmlformats.org/spreadsheetml/2006/main" count="150" uniqueCount="107">
  <si>
    <t>Results</t>
  </si>
  <si>
    <t>DataType:,"Median"</t>
  </si>
  <si>
    <t>Location,"Sample","PAI1","Total Events"</t>
  </si>
  <si>
    <t>9(1,A2),"AD 40","23359","100"</t>
  </si>
  <si>
    <t>10(1,B2),"AD 20","22655.5","100"</t>
  </si>
  <si>
    <t>11(1,C2),"AD 10","19740","100"</t>
  </si>
  <si>
    <t>12(1,D2),"AD 5","15833.5","100"</t>
  </si>
  <si>
    <t>13(1,E2),"AD 2,5","11662","100"</t>
  </si>
  <si>
    <t>14(1,F2),"AD 1,25","6126","100"</t>
  </si>
  <si>
    <t>15(1,G2),"AD 0,625","4377.5","100"</t>
  </si>
  <si>
    <t>16(1,H2),"AD CONTROL","275","100"</t>
  </si>
  <si>
    <t>26(1,B4),"AG 20","21967.5","100"</t>
  </si>
  <si>
    <t>27(1,C4),"AG 10","18437","100"</t>
  </si>
  <si>
    <t>28(1,D4),"AG 5","12974.5","100"</t>
  </si>
  <si>
    <t>29(1,E4),"AG 2,5","10198","100"</t>
  </si>
  <si>
    <t>30(1,F4),"AG 1,25","6283.5","100"</t>
  </si>
  <si>
    <t>31(1,G4),"AG 0,625","3982.5","100"</t>
  </si>
  <si>
    <t>32(1,H4),"AG CONTROL","256.5","100"</t>
  </si>
  <si>
    <t>41(1,A6),"B 40","22999.5","100"</t>
  </si>
  <si>
    <t>42(1,B6),"B 20","18089","100"</t>
  </si>
  <si>
    <t>43(1,C6),"B 10","16759.5","100"</t>
  </si>
  <si>
    <t>44(1,D6),"B 5","13742.5","100"</t>
  </si>
  <si>
    <t>45(1,E6),"B 2,5","9349","100"</t>
  </si>
  <si>
    <t>46(1,F6),"B 1,25","4582","100"</t>
  </si>
  <si>
    <t>25(1,A4),"AG 40","23798","100"</t>
  </si>
  <si>
    <t>47(1,G6),"B 0,625","2978.5","0"</t>
  </si>
  <si>
    <t>48(1,H6),"B CONTROL","245","0"</t>
  </si>
  <si>
    <t>57(1,A8),"N 40","23099","0"</t>
  </si>
  <si>
    <t>58(1,B8),"N 20","20175.5","0"</t>
  </si>
  <si>
    <t>59(1,C8),"N 10","17595","0"</t>
  </si>
  <si>
    <t>60(1,D8),"N 5","13985","0"</t>
  </si>
  <si>
    <t>61(1,E8),"N 2,5","10755","0"</t>
  </si>
  <si>
    <t>62(1,F8),"N 1,25","5975.5","0"</t>
  </si>
  <si>
    <t>63(1,G8),"N 0,625","4078.5","0"</t>
  </si>
  <si>
    <t>64(1,H8),"N CONTROL","261.5","0"</t>
  </si>
  <si>
    <t>Θέτουμε το control ως συγκέντρωση  0 και φτιάχνουμε καμπύλη διασπορας (την δευτερη επιλογή).</t>
  </si>
  <si>
    <t>φτιάχνουμε 4 καμπύλες και μια από τον μέσο όρο.</t>
  </si>
  <si>
    <t>concentration (ng/ ml)</t>
  </si>
  <si>
    <t>Median</t>
  </si>
  <si>
    <t>Xρησιμοποιούμε τις τιμές κάτω από την ένδειξη PAI1.</t>
  </si>
  <si>
    <t>Βάζουμε τίτλους στους άξονες.</t>
  </si>
  <si>
    <t>e.g</t>
  </si>
  <si>
    <t>Αγγελικη Δ.</t>
  </si>
  <si>
    <t>Αγγελικη Γ.</t>
  </si>
  <si>
    <t>Βαγγελης</t>
  </si>
  <si>
    <t>Ναντερ</t>
  </si>
  <si>
    <t xml:space="preserve">Συγκέντρωση (ng/ml) </t>
  </si>
  <si>
    <t>Median Fluoresence Intensity</t>
  </si>
  <si>
    <t>Νάντερ</t>
  </si>
  <si>
    <t>Δ.Αγγελική</t>
  </si>
  <si>
    <t>Γ.Αγγελική</t>
  </si>
  <si>
    <t>Βαγγέλης</t>
  </si>
  <si>
    <t>Μ.Ο.</t>
  </si>
  <si>
    <t>Τυπική απόκλιση</t>
  </si>
  <si>
    <t>CV</t>
  </si>
  <si>
    <t>SUMMARY</t>
  </si>
  <si>
    <t>Groups</t>
  </si>
  <si>
    <t>Count</t>
  </si>
  <si>
    <t>Sum</t>
  </si>
  <si>
    <t>Average</t>
  </si>
  <si>
    <t>Variance</t>
  </si>
  <si>
    <t>Αγγελική Γ.</t>
  </si>
  <si>
    <t>97897,5</t>
  </si>
  <si>
    <t>12237,19</t>
  </si>
  <si>
    <t>11218,13</t>
  </si>
  <si>
    <t>Αγγελική Δ.</t>
  </si>
  <si>
    <t>104028,5</t>
  </si>
  <si>
    <t>13003,56</t>
  </si>
  <si>
    <t>11990,63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</si>
  <si>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</si>
  <si>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</si>
  <si>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</si>
  <si>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</si>
  <si>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</si>
  <si>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</si>
  <si>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</si>
  <si>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</si>
  <si>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</si>
  <si>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4,00E+06</t>
  </si>
  <si>
    <t>0,060786</t>
  </si>
  <si>
    <t>0,97998</t>
  </si>
  <si>
    <t>Within Groups</t>
  </si>
  <si>
    <t>2,00E+09</t>
  </si>
  <si>
    <t>7,00E+07</t>
  </si>
  <si>
    <t>Total</t>
  </si>
  <si>
    <t>2,01E+09</t>
  </si>
  <si>
    <t>Ανάλυση διακύμανσης κατά ένα παράγοντα</t>
  </si>
  <si>
    <t>ΣΥΜΠΕΡΑΣΜΑ</t>
  </si>
  <si>
    <t>Ομάδες</t>
  </si>
  <si>
    <t>Πλήθος</t>
  </si>
  <si>
    <t>Άθροισμα</t>
  </si>
  <si>
    <t>Μέσος όρος</t>
  </si>
  <si>
    <t>Διακύμανση</t>
  </si>
  <si>
    <t>Στήλη 1</t>
  </si>
  <si>
    <t>Στήλη 2</t>
  </si>
  <si>
    <t>Στήλη 3</t>
  </si>
  <si>
    <t>Στήλη 4</t>
  </si>
  <si>
    <t>ΑΝΑΛΥΣΗ ΔΙΑΚΥΜΑΝΣΗΣ</t>
  </si>
  <si>
    <t>Προέλευση διακύμανσης</t>
  </si>
  <si>
    <t>βαθμοί ελευθερίας</t>
  </si>
  <si>
    <t>τιμή-P</t>
  </si>
  <si>
    <t>κριτήριο F</t>
  </si>
  <si>
    <t>Μεταξύ ομάδων</t>
  </si>
  <si>
    <t>Μέσα στις ομάδες</t>
  </si>
  <si>
    <t>Σύνολο</t>
  </si>
  <si>
    <t>How to?</t>
  </si>
  <si>
    <t>Excel main toolbar -&gt; Data -&gt; Data Analysis -&gt; Annova Single Fctor -&gt; Input ( choose table with LUMINEX results) -&gt; Output ( choose new worksheet and name it) -&gt; tadaaaaah</t>
  </si>
</sst>
</file>

<file path=xl/styles.xml><?xml version="1.0" encoding="utf-8"?>
<styleSheet xmlns="http://schemas.openxmlformats.org/spreadsheetml/2006/main">
  <numFmts count="1">
    <numFmt numFmtId="164" formatCode="0.000000"/>
  </numFmts>
  <fonts count="22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2"/>
      <color rgb="FF002060"/>
      <name val="Calibri"/>
      <family val="2"/>
      <charset val="161"/>
      <scheme val="minor"/>
    </font>
    <font>
      <b/>
      <i/>
      <sz val="12"/>
      <color rgb="FF002060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9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8">
    <xf numFmtId="0" fontId="0" fillId="0" borderId="0" xfId="0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2" xfId="0" applyBorder="1"/>
    <xf numFmtId="0" fontId="0" fillId="0" borderId="0" xfId="0" applyBorder="1"/>
    <xf numFmtId="0" fontId="0" fillId="0" borderId="17" xfId="0" applyBorder="1"/>
    <xf numFmtId="0" fontId="0" fillId="0" borderId="18" xfId="0" applyBorder="1"/>
    <xf numFmtId="0" fontId="0" fillId="0" borderId="13" xfId="0" applyBorder="1"/>
    <xf numFmtId="0" fontId="0" fillId="0" borderId="16" xfId="0" applyFill="1" applyBorder="1"/>
    <xf numFmtId="0" fontId="0" fillId="0" borderId="0" xfId="0"/>
    <xf numFmtId="0" fontId="0" fillId="0" borderId="0" xfId="0"/>
    <xf numFmtId="0" fontId="14" fillId="0" borderId="0" xfId="0" applyFont="1"/>
    <xf numFmtId="0" fontId="18" fillId="33" borderId="19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/>
    <xf numFmtId="0" fontId="18" fillId="33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19" fillId="33" borderId="25" xfId="0" applyFont="1" applyFill="1" applyBorder="1" applyAlignment="1">
      <alignment horizontal="center" vertical="center" wrapText="1"/>
    </xf>
    <xf numFmtId="0" fontId="19" fillId="33" borderId="26" xfId="0" applyFont="1" applyFill="1" applyBorder="1" applyAlignment="1">
      <alignment horizontal="center" vertical="center" wrapText="1"/>
    </xf>
    <xf numFmtId="0" fontId="19" fillId="33" borderId="27" xfId="0" applyFont="1" applyFill="1" applyBorder="1" applyAlignment="1">
      <alignment horizontal="center" vertical="center" wrapText="1"/>
    </xf>
    <xf numFmtId="0" fontId="19" fillId="33" borderId="28" xfId="0" applyFont="1" applyFill="1" applyBorder="1" applyAlignment="1">
      <alignment horizontal="center" vertical="center" wrapText="1"/>
    </xf>
    <xf numFmtId="0" fontId="19" fillId="33" borderId="29" xfId="0" applyFont="1" applyFill="1" applyBorder="1" applyAlignment="1">
      <alignment horizontal="center" vertical="center" wrapText="1"/>
    </xf>
    <xf numFmtId="0" fontId="16" fillId="34" borderId="30" xfId="0" applyFont="1" applyFill="1" applyBorder="1" applyAlignment="1">
      <alignment horizontal="center" vertical="center" wrapText="1"/>
    </xf>
    <xf numFmtId="0" fontId="5" fillId="35" borderId="31" xfId="0" applyFont="1" applyFill="1" applyBorder="1" applyAlignment="1">
      <alignment horizontal="center" vertical="center" wrapText="1"/>
    </xf>
    <xf numFmtId="0" fontId="5" fillId="35" borderId="32" xfId="0" applyFont="1" applyFill="1" applyBorder="1" applyAlignment="1">
      <alignment horizontal="center" vertical="center" wrapText="1"/>
    </xf>
    <xf numFmtId="0" fontId="16" fillId="34" borderId="36" xfId="0" applyFont="1" applyFill="1" applyBorder="1" applyAlignment="1">
      <alignment horizontal="center" vertical="center" wrapText="1"/>
    </xf>
    <xf numFmtId="0" fontId="5" fillId="35" borderId="37" xfId="0" applyFont="1" applyFill="1" applyBorder="1" applyAlignment="1">
      <alignment horizontal="center" vertical="center" wrapText="1"/>
    </xf>
    <xf numFmtId="0" fontId="5" fillId="35" borderId="10" xfId="0" applyFont="1" applyFill="1" applyBorder="1" applyAlignment="1">
      <alignment horizontal="center" vertical="center" wrapText="1"/>
    </xf>
    <xf numFmtId="0" fontId="5" fillId="35" borderId="38" xfId="0" applyFont="1" applyFill="1" applyBorder="1" applyAlignment="1">
      <alignment horizontal="center" vertical="center" wrapText="1"/>
    </xf>
    <xf numFmtId="0" fontId="16" fillId="34" borderId="40" xfId="0" applyFont="1" applyFill="1" applyBorder="1" applyAlignment="1">
      <alignment horizontal="center" vertical="center" wrapText="1"/>
    </xf>
    <xf numFmtId="0" fontId="5" fillId="35" borderId="42" xfId="0" applyFont="1" applyFill="1" applyBorder="1" applyAlignment="1">
      <alignment horizontal="center" vertical="center" wrapText="1"/>
    </xf>
    <xf numFmtId="0" fontId="5" fillId="35" borderId="43" xfId="0" applyFont="1" applyFill="1" applyBorder="1" applyAlignment="1">
      <alignment horizontal="center" vertical="center" wrapText="1"/>
    </xf>
    <xf numFmtId="0" fontId="5" fillId="35" borderId="37" xfId="0" applyNumberFormat="1" applyFont="1" applyFill="1" applyBorder="1" applyAlignment="1">
      <alignment horizontal="center" vertical="center" wrapText="1"/>
    </xf>
    <xf numFmtId="0" fontId="16" fillId="34" borderId="36" xfId="0" applyNumberFormat="1" applyFont="1" applyFill="1" applyBorder="1" applyAlignment="1">
      <alignment horizontal="center" vertical="center" wrapText="1"/>
    </xf>
    <xf numFmtId="0" fontId="5" fillId="35" borderId="41" xfId="0" applyNumberFormat="1" applyFont="1" applyFill="1" applyBorder="1" applyAlignment="1">
      <alignment horizontal="center" vertical="center" wrapText="1"/>
    </xf>
    <xf numFmtId="0" fontId="5" fillId="35" borderId="10" xfId="0" applyNumberFormat="1" applyFont="1" applyFill="1" applyBorder="1" applyAlignment="1">
      <alignment horizontal="center" vertical="center" wrapText="1"/>
    </xf>
    <xf numFmtId="0" fontId="5" fillId="35" borderId="42" xfId="0" applyNumberFormat="1" applyFont="1" applyFill="1" applyBorder="1" applyAlignment="1">
      <alignment horizontal="center" vertical="center" wrapText="1"/>
    </xf>
    <xf numFmtId="0" fontId="5" fillId="35" borderId="33" xfId="0" applyNumberFormat="1" applyFont="1" applyFill="1" applyBorder="1" applyAlignment="1">
      <alignment horizontal="center" vertical="center" wrapText="1"/>
    </xf>
    <xf numFmtId="0" fontId="5" fillId="35" borderId="38" xfId="0" applyNumberFormat="1" applyFont="1" applyFill="1" applyBorder="1" applyAlignment="1">
      <alignment horizontal="center" vertical="center" wrapText="1"/>
    </xf>
    <xf numFmtId="0" fontId="16" fillId="36" borderId="34" xfId="0" applyNumberFormat="1" applyFont="1" applyFill="1" applyBorder="1" applyAlignment="1">
      <alignment horizontal="center" vertical="center" wrapText="1"/>
    </xf>
    <xf numFmtId="0" fontId="18" fillId="33" borderId="21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center" vertical="center" wrapText="1"/>
    </xf>
    <xf numFmtId="0" fontId="19" fillId="33" borderId="45" xfId="0" applyFont="1" applyFill="1" applyBorder="1" applyAlignment="1">
      <alignment horizontal="center" vertical="center" wrapText="1"/>
    </xf>
    <xf numFmtId="0" fontId="19" fillId="33" borderId="46" xfId="0" applyFont="1" applyFill="1" applyBorder="1" applyAlignment="1">
      <alignment horizontal="center" vertical="center" wrapText="1"/>
    </xf>
    <xf numFmtId="0" fontId="5" fillId="36" borderId="31" xfId="0" applyFont="1" applyFill="1" applyBorder="1" applyAlignment="1">
      <alignment horizontal="center" vertical="center" wrapText="1"/>
    </xf>
    <xf numFmtId="0" fontId="5" fillId="36" borderId="32" xfId="0" applyFont="1" applyFill="1" applyBorder="1" applyAlignment="1">
      <alignment horizontal="center" vertical="center" wrapText="1"/>
    </xf>
    <xf numFmtId="0" fontId="5" fillId="36" borderId="35" xfId="0" applyFont="1" applyFill="1" applyBorder="1" applyAlignment="1">
      <alignment horizontal="center" vertical="center" wrapText="1"/>
    </xf>
    <xf numFmtId="0" fontId="5" fillId="36" borderId="37" xfId="0" applyFont="1" applyFill="1" applyBorder="1" applyAlignment="1">
      <alignment horizontal="center" vertical="center" wrapText="1"/>
    </xf>
    <xf numFmtId="0" fontId="5" fillId="36" borderId="10" xfId="0" applyFont="1" applyFill="1" applyBorder="1" applyAlignment="1">
      <alignment horizontal="center" vertical="center" wrapText="1"/>
    </xf>
    <xf numFmtId="0" fontId="5" fillId="36" borderId="39" xfId="0" applyFont="1" applyFill="1" applyBorder="1" applyAlignment="1">
      <alignment horizontal="center" vertical="center" wrapText="1"/>
    </xf>
    <xf numFmtId="0" fontId="5" fillId="36" borderId="41" xfId="0" applyFont="1" applyFill="1" applyBorder="1" applyAlignment="1">
      <alignment horizontal="center" vertical="center" wrapText="1"/>
    </xf>
    <xf numFmtId="0" fontId="5" fillId="36" borderId="42" xfId="0" applyFont="1" applyFill="1" applyBorder="1" applyAlignment="1">
      <alignment horizontal="center" vertical="center" wrapText="1"/>
    </xf>
    <xf numFmtId="0" fontId="5" fillId="36" borderId="44" xfId="0" applyFont="1" applyFill="1" applyBorder="1" applyAlignment="1">
      <alignment horizontal="center" vertical="center" wrapText="1"/>
    </xf>
    <xf numFmtId="0" fontId="19" fillId="33" borderId="47" xfId="0" applyFont="1" applyFill="1" applyBorder="1" applyAlignment="1">
      <alignment horizontal="center" vertical="center" wrapText="1"/>
    </xf>
    <xf numFmtId="0" fontId="19" fillId="33" borderId="48" xfId="0" applyFont="1" applyFill="1" applyBorder="1" applyAlignment="1">
      <alignment horizontal="center" vertical="center" wrapText="1"/>
    </xf>
    <xf numFmtId="0" fontId="19" fillId="33" borderId="49" xfId="0" applyFont="1" applyFill="1" applyBorder="1" applyAlignment="1">
      <alignment horizontal="center" vertical="center" wrapText="1"/>
    </xf>
    <xf numFmtId="0" fontId="19" fillId="33" borderId="50" xfId="0" applyFont="1" applyFill="1" applyBorder="1" applyAlignment="1">
      <alignment horizontal="center" vertical="center" wrapText="1"/>
    </xf>
    <xf numFmtId="0" fontId="19" fillId="33" borderId="15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5" fillId="36" borderId="11" xfId="0" applyFont="1" applyFill="1" applyBorder="1" applyAlignment="1">
      <alignment horizontal="center" vertical="center" wrapText="1"/>
    </xf>
    <xf numFmtId="0" fontId="5" fillId="36" borderId="51" xfId="0" applyFont="1" applyFill="1" applyBorder="1" applyAlignment="1">
      <alignment horizontal="center" vertical="center" wrapText="1"/>
    </xf>
    <xf numFmtId="3" fontId="5" fillId="36" borderId="13" xfId="0" applyNumberFormat="1" applyFont="1" applyFill="1" applyBorder="1" applyAlignment="1">
      <alignment horizontal="center" vertical="center" wrapText="1"/>
    </xf>
    <xf numFmtId="0" fontId="16" fillId="34" borderId="47" xfId="0" applyFont="1" applyFill="1" applyBorder="1" applyAlignment="1">
      <alignment horizontal="center" vertical="center" wrapText="1"/>
    </xf>
    <xf numFmtId="0" fontId="5" fillId="36" borderId="14" xfId="0" applyFont="1" applyFill="1" applyBorder="1" applyAlignment="1">
      <alignment horizontal="center" vertical="center" wrapText="1"/>
    </xf>
    <xf numFmtId="0" fontId="5" fillId="36" borderId="49" xfId="0" applyFont="1" applyFill="1" applyBorder="1" applyAlignment="1">
      <alignment horizontal="center" vertical="center" wrapText="1"/>
    </xf>
    <xf numFmtId="0" fontId="5" fillId="36" borderId="15" xfId="0" applyFont="1" applyFill="1" applyBorder="1" applyAlignment="1">
      <alignment horizontal="center" vertical="center" wrapText="1"/>
    </xf>
    <xf numFmtId="0" fontId="16" fillId="34" borderId="23" xfId="0" applyFont="1" applyFill="1" applyBorder="1" applyAlignment="1">
      <alignment horizontal="center" vertical="center" wrapText="1"/>
    </xf>
    <xf numFmtId="0" fontId="5" fillId="36" borderId="16" xfId="0" applyFont="1" applyFill="1" applyBorder="1" applyAlignment="1">
      <alignment horizontal="center" vertical="center" wrapText="1"/>
    </xf>
    <xf numFmtId="0" fontId="5" fillId="36" borderId="25" xfId="0" applyFont="1" applyFill="1" applyBorder="1" applyAlignment="1">
      <alignment horizontal="center" vertical="center" wrapText="1"/>
    </xf>
    <xf numFmtId="0" fontId="5" fillId="36" borderId="18" xfId="0" applyFont="1" applyFill="1" applyBorder="1" applyAlignment="1">
      <alignment horizontal="center" vertical="center" wrapText="1"/>
    </xf>
    <xf numFmtId="2" fontId="16" fillId="36" borderId="32" xfId="0" applyNumberFormat="1" applyFont="1" applyFill="1" applyBorder="1" applyAlignment="1">
      <alignment horizontal="center" vertical="center" wrapText="1"/>
    </xf>
    <xf numFmtId="164" fontId="16" fillId="36" borderId="3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17" xfId="0" applyFill="1" applyBorder="1" applyAlignment="1"/>
    <xf numFmtId="0" fontId="20" fillId="0" borderId="52" xfId="0" applyFont="1" applyFill="1" applyBorder="1" applyAlignment="1">
      <alignment horizontal="center"/>
    </xf>
    <xf numFmtId="0" fontId="21" fillId="0" borderId="45" xfId="0" applyFont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n-US"/>
              <a:t>Standard</a:t>
            </a:r>
            <a:r>
              <a:rPr lang="en-US" baseline="0"/>
              <a:t> curve</a:t>
            </a:r>
            <a:endParaRPr lang="en-US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RESULTS!$C$23</c:f>
              <c:strCache>
                <c:ptCount val="1"/>
                <c:pt idx="0">
                  <c:v>Median</c:v>
                </c:pt>
              </c:strCache>
            </c:strRef>
          </c:tx>
          <c:trendline>
            <c:trendlineType val="log"/>
          </c:trendline>
          <c:xVal>
            <c:numRef>
              <c:f>RESULTS!$B$24:$B$31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RESULTS!$C$24:$C$31</c:f>
              <c:numCache>
                <c:formatCode>General</c:formatCode>
                <c:ptCount val="8"/>
                <c:pt idx="0">
                  <c:v>23359</c:v>
                </c:pt>
                <c:pt idx="1">
                  <c:v>22655.5</c:v>
                </c:pt>
                <c:pt idx="2">
                  <c:v>19740</c:v>
                </c:pt>
                <c:pt idx="3">
                  <c:v>15833.5</c:v>
                </c:pt>
                <c:pt idx="4">
                  <c:v>11662</c:v>
                </c:pt>
                <c:pt idx="5">
                  <c:v>6126</c:v>
                </c:pt>
                <c:pt idx="6">
                  <c:v>4377.5</c:v>
                </c:pt>
                <c:pt idx="7">
                  <c:v>275</c:v>
                </c:pt>
              </c:numCache>
            </c:numRef>
          </c:yVal>
          <c:smooth val="1"/>
        </c:ser>
        <c:axId val="60130048"/>
        <c:axId val="60131584"/>
      </c:scatterChart>
      <c:valAx>
        <c:axId val="60130048"/>
        <c:scaling>
          <c:orientation val="minMax"/>
        </c:scaling>
        <c:axPos val="b"/>
        <c:majorGridlines/>
        <c:numFmt formatCode="General" sourceLinked="1"/>
        <c:tickLblPos val="nextTo"/>
        <c:crossAx val="60131584"/>
        <c:crosses val="autoZero"/>
        <c:crossBetween val="midCat"/>
        <c:majorUnit val="5"/>
      </c:valAx>
      <c:valAx>
        <c:axId val="60131584"/>
        <c:scaling>
          <c:orientation val="minMax"/>
        </c:scaling>
        <c:axPos val="l"/>
        <c:majorGridlines/>
        <c:minorGridlines/>
        <c:numFmt formatCode="General" sourceLinked="1"/>
        <c:tickLblPos val="nextTo"/>
        <c:crossAx val="6013004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>
                <a:solidFill>
                  <a:schemeClr val="bg1"/>
                </a:solidFill>
              </a:rPr>
              <a:t>Νάντερ</a:t>
            </a:r>
            <a:endParaRPr lang="en-US">
              <a:solidFill>
                <a:schemeClr val="bg1"/>
              </a:solidFill>
            </a:endParaRP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Νάντερ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'TABLES-DIAGRAMMS'!$B$3:$B$10</c:f>
              <c:numCache>
                <c:formatCode>General</c:formatCode>
                <c:ptCount val="8"/>
                <c:pt idx="0">
                  <c:v>23099</c:v>
                </c:pt>
                <c:pt idx="1">
                  <c:v>20175.5</c:v>
                </c:pt>
                <c:pt idx="2">
                  <c:v>17595</c:v>
                </c:pt>
                <c:pt idx="3">
                  <c:v>13985</c:v>
                </c:pt>
                <c:pt idx="4">
                  <c:v>10755</c:v>
                </c:pt>
                <c:pt idx="5">
                  <c:v>5975.5</c:v>
                </c:pt>
                <c:pt idx="6">
                  <c:v>4078.5</c:v>
                </c:pt>
                <c:pt idx="7">
                  <c:v>261.5</c:v>
                </c:pt>
              </c:numCache>
            </c:numRef>
          </c:yVal>
          <c:smooth val="1"/>
        </c:ser>
        <c:ser>
          <c:idx val="1"/>
          <c:order val="1"/>
          <c:tx>
            <c:v>Μ.Ο.</c:v>
          </c:tx>
          <c:spPr>
            <a:ln>
              <a:solidFill>
                <a:schemeClr val="accent6"/>
              </a:solidFill>
            </a:ln>
          </c:spPr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'TABLES-DIAGRAMMS'!$F$3:$F$10</c:f>
              <c:numCache>
                <c:formatCode>General</c:formatCode>
                <c:ptCount val="8"/>
                <c:pt idx="0">
                  <c:v>23313.875</c:v>
                </c:pt>
                <c:pt idx="1">
                  <c:v>20971.875</c:v>
                </c:pt>
                <c:pt idx="2">
                  <c:v>18132.875</c:v>
                </c:pt>
                <c:pt idx="3">
                  <c:v>14133.875</c:v>
                </c:pt>
                <c:pt idx="4">
                  <c:v>10491</c:v>
                </c:pt>
                <c:pt idx="5">
                  <c:v>5741.75</c:v>
                </c:pt>
                <c:pt idx="6">
                  <c:v>3854.25</c:v>
                </c:pt>
                <c:pt idx="7">
                  <c:v>259.5</c:v>
                </c:pt>
              </c:numCache>
            </c:numRef>
          </c:yVal>
          <c:smooth val="1"/>
        </c:ser>
        <c:dLbls>
          <c:dLblPos val="r"/>
        </c:dLbls>
        <c:axId val="92635904"/>
        <c:axId val="92637824"/>
      </c:scatterChart>
      <c:valAx>
        <c:axId val="9263590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l-GR">
                    <a:solidFill>
                      <a:schemeClr val="bg1"/>
                    </a:solidFill>
                  </a:rPr>
                  <a:t>συγκέντρωση </a:t>
                </a:r>
                <a:r>
                  <a:rPr lang="en-US">
                    <a:solidFill>
                      <a:schemeClr val="bg1"/>
                    </a:solidFill>
                  </a:rPr>
                  <a:t>(ng /ml)</a:t>
                </a:r>
                <a:endParaRPr lang="el-GR">
                  <a:solidFill>
                    <a:schemeClr val="bg1"/>
                  </a:solidFill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  <c:crossAx val="92637824"/>
        <c:crosses val="autoZero"/>
        <c:crossBetween val="midCat"/>
        <c:majorUnit val="5"/>
      </c:valAx>
      <c:valAx>
        <c:axId val="926378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>
                    <a:solidFill>
                      <a:schemeClr val="bg1"/>
                    </a:solidFill>
                  </a:rPr>
                  <a:t>MFI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l-GR"/>
          </a:p>
        </c:txPr>
        <c:crossAx val="92635904"/>
        <c:crosses val="autoZero"/>
        <c:crossBetween val="midCat"/>
      </c:valAx>
      <c:spPr>
        <a:solidFill>
          <a:sysClr val="windowText" lastClr="000000">
            <a:alpha val="0"/>
          </a:sysClr>
        </a:solidFill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ayout/>
    </c:legend>
    <c:plotVisOnly val="1"/>
  </c:chart>
  <c:spPr>
    <a:solidFill>
      <a:sysClr val="windowText" lastClr="000000">
        <a:alpha val="82000"/>
      </a:sys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>
                <a:solidFill>
                  <a:schemeClr val="bg1"/>
                </a:solidFill>
              </a:rPr>
              <a:t>Αγγελική</a:t>
            </a:r>
            <a:r>
              <a:rPr lang="el-GR" baseline="0">
                <a:solidFill>
                  <a:schemeClr val="bg1"/>
                </a:solidFill>
              </a:rPr>
              <a:t> Δ.</a:t>
            </a:r>
            <a:endParaRPr lang="en-US">
              <a:solidFill>
                <a:schemeClr val="bg1"/>
              </a:solidFill>
            </a:endParaRP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Αγγελική Δ.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'TABLES-DIAGRAMMS'!$C$3:$C$10</c:f>
              <c:numCache>
                <c:formatCode>General</c:formatCode>
                <c:ptCount val="8"/>
                <c:pt idx="0">
                  <c:v>23359</c:v>
                </c:pt>
                <c:pt idx="1">
                  <c:v>22655.5</c:v>
                </c:pt>
                <c:pt idx="2">
                  <c:v>19740</c:v>
                </c:pt>
                <c:pt idx="3">
                  <c:v>15833.5</c:v>
                </c:pt>
                <c:pt idx="4">
                  <c:v>11662</c:v>
                </c:pt>
                <c:pt idx="5">
                  <c:v>6126</c:v>
                </c:pt>
                <c:pt idx="6">
                  <c:v>4377.5</c:v>
                </c:pt>
                <c:pt idx="7">
                  <c:v>275</c:v>
                </c:pt>
              </c:numCache>
            </c:numRef>
          </c:yVal>
          <c:smooth val="1"/>
        </c:ser>
        <c:ser>
          <c:idx val="1"/>
          <c:order val="1"/>
          <c:tx>
            <c:v>Μ.Ο.</c:v>
          </c:tx>
          <c:spPr>
            <a:ln>
              <a:solidFill>
                <a:schemeClr val="accent6"/>
              </a:solidFill>
            </a:ln>
          </c:spPr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'TABLES-DIAGRAMMS'!$F$3:$F$10</c:f>
              <c:numCache>
                <c:formatCode>General</c:formatCode>
                <c:ptCount val="8"/>
                <c:pt idx="0">
                  <c:v>23313.875</c:v>
                </c:pt>
                <c:pt idx="1">
                  <c:v>20971.875</c:v>
                </c:pt>
                <c:pt idx="2">
                  <c:v>18132.875</c:v>
                </c:pt>
                <c:pt idx="3">
                  <c:v>14133.875</c:v>
                </c:pt>
                <c:pt idx="4">
                  <c:v>10491</c:v>
                </c:pt>
                <c:pt idx="5">
                  <c:v>5741.75</c:v>
                </c:pt>
                <c:pt idx="6">
                  <c:v>3854.25</c:v>
                </c:pt>
                <c:pt idx="7">
                  <c:v>259.5</c:v>
                </c:pt>
              </c:numCache>
            </c:numRef>
          </c:yVal>
          <c:smooth val="1"/>
        </c:ser>
        <c:axId val="58445184"/>
        <c:axId val="60168832"/>
      </c:scatterChart>
      <c:valAx>
        <c:axId val="5844518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l-GR">
                    <a:solidFill>
                      <a:schemeClr val="bg1"/>
                    </a:solidFill>
                  </a:rPr>
                  <a:t>συγκέντρωση </a:t>
                </a:r>
                <a:r>
                  <a:rPr lang="en-US">
                    <a:solidFill>
                      <a:schemeClr val="bg1"/>
                    </a:solidFill>
                  </a:rPr>
                  <a:t>(ng /ml)</a:t>
                </a:r>
                <a:endParaRPr lang="el-GR">
                  <a:solidFill>
                    <a:schemeClr val="bg1"/>
                  </a:solidFill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  <c:crossAx val="60168832"/>
        <c:crosses val="autoZero"/>
        <c:crossBetween val="midCat"/>
        <c:majorUnit val="5"/>
      </c:valAx>
      <c:valAx>
        <c:axId val="601688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>
                    <a:solidFill>
                      <a:schemeClr val="bg1"/>
                    </a:solidFill>
                  </a:rPr>
                  <a:t>MFI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l-GR"/>
          </a:p>
        </c:txPr>
        <c:crossAx val="58445184"/>
        <c:crosses val="autoZero"/>
        <c:crossBetween val="midCat"/>
      </c:valAx>
      <c:spPr>
        <a:solidFill>
          <a:sysClr val="windowText" lastClr="000000">
            <a:alpha val="0"/>
          </a:sysClr>
        </a:solidFill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ayout/>
    </c:legend>
    <c:plotVisOnly val="1"/>
  </c:chart>
  <c:spPr>
    <a:solidFill>
      <a:sysClr val="windowText" lastClr="000000">
        <a:alpha val="82000"/>
      </a:sys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>
                <a:solidFill>
                  <a:schemeClr val="bg1"/>
                </a:solidFill>
              </a:rPr>
              <a:t>Βαγγέλης</a:t>
            </a:r>
            <a:endParaRPr lang="en-US">
              <a:solidFill>
                <a:schemeClr val="bg1"/>
              </a:solidFill>
            </a:endParaRP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Βαγγέλης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'TABLES-DIAGRAMMS'!$E$3:$E$10</c:f>
              <c:numCache>
                <c:formatCode>General</c:formatCode>
                <c:ptCount val="8"/>
                <c:pt idx="0">
                  <c:v>22999.5</c:v>
                </c:pt>
                <c:pt idx="1">
                  <c:v>19089</c:v>
                </c:pt>
                <c:pt idx="2">
                  <c:v>16759.5</c:v>
                </c:pt>
                <c:pt idx="3">
                  <c:v>13742.5</c:v>
                </c:pt>
                <c:pt idx="4">
                  <c:v>9349</c:v>
                </c:pt>
                <c:pt idx="5">
                  <c:v>4582</c:v>
                </c:pt>
                <c:pt idx="6">
                  <c:v>2978.5</c:v>
                </c:pt>
                <c:pt idx="7">
                  <c:v>245</c:v>
                </c:pt>
              </c:numCache>
            </c:numRef>
          </c:yVal>
          <c:smooth val="1"/>
        </c:ser>
        <c:ser>
          <c:idx val="1"/>
          <c:order val="1"/>
          <c:tx>
            <c:v>Μ.Ο.</c:v>
          </c:tx>
          <c:spPr>
            <a:ln>
              <a:solidFill>
                <a:schemeClr val="accent6"/>
              </a:solidFill>
            </a:ln>
          </c:spPr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'TABLES-DIAGRAMMS'!$F$3:$F$10</c:f>
              <c:numCache>
                <c:formatCode>General</c:formatCode>
                <c:ptCount val="8"/>
                <c:pt idx="0">
                  <c:v>23313.875</c:v>
                </c:pt>
                <c:pt idx="1">
                  <c:v>20971.875</c:v>
                </c:pt>
                <c:pt idx="2">
                  <c:v>18132.875</c:v>
                </c:pt>
                <c:pt idx="3">
                  <c:v>14133.875</c:v>
                </c:pt>
                <c:pt idx="4">
                  <c:v>10491</c:v>
                </c:pt>
                <c:pt idx="5">
                  <c:v>5741.75</c:v>
                </c:pt>
                <c:pt idx="6">
                  <c:v>3854.25</c:v>
                </c:pt>
                <c:pt idx="7">
                  <c:v>259.5</c:v>
                </c:pt>
              </c:numCache>
            </c:numRef>
          </c:yVal>
          <c:smooth val="1"/>
        </c:ser>
        <c:axId val="111484288"/>
        <c:axId val="123234944"/>
      </c:scatterChart>
      <c:valAx>
        <c:axId val="11148428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l-GR">
                    <a:solidFill>
                      <a:schemeClr val="bg1"/>
                    </a:solidFill>
                  </a:rPr>
                  <a:t>συγκέντρωση </a:t>
                </a:r>
                <a:r>
                  <a:rPr lang="en-US">
                    <a:solidFill>
                      <a:schemeClr val="bg1"/>
                    </a:solidFill>
                  </a:rPr>
                  <a:t>(ng /ml)</a:t>
                </a:r>
                <a:endParaRPr lang="el-GR">
                  <a:solidFill>
                    <a:schemeClr val="bg1"/>
                  </a:solidFill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  <c:crossAx val="123234944"/>
        <c:crosses val="autoZero"/>
        <c:crossBetween val="midCat"/>
        <c:majorUnit val="5"/>
      </c:valAx>
      <c:valAx>
        <c:axId val="1232349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>
                    <a:solidFill>
                      <a:schemeClr val="bg1"/>
                    </a:solidFill>
                  </a:rPr>
                  <a:t>MFI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l-GR"/>
          </a:p>
        </c:txPr>
        <c:crossAx val="111484288"/>
        <c:crosses val="autoZero"/>
        <c:crossBetween val="midCat"/>
      </c:valAx>
      <c:spPr>
        <a:solidFill>
          <a:sysClr val="windowText" lastClr="000000">
            <a:alpha val="0"/>
          </a:sysClr>
        </a:solidFill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ayout/>
    </c:legend>
    <c:plotVisOnly val="1"/>
  </c:chart>
  <c:spPr>
    <a:solidFill>
      <a:sysClr val="windowText" lastClr="000000">
        <a:alpha val="82000"/>
      </a:sys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>
                <a:solidFill>
                  <a:schemeClr val="bg1"/>
                </a:solidFill>
              </a:rPr>
              <a:t>Αγγελική Γ.</a:t>
            </a:r>
            <a:endParaRPr lang="en-US">
              <a:solidFill>
                <a:schemeClr val="bg1"/>
              </a:solidFill>
            </a:endParaRP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Αγγελική Γ.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'TABLES-DIAGRAMMS'!$D$3:$D$10</c:f>
              <c:numCache>
                <c:formatCode>General</c:formatCode>
                <c:ptCount val="8"/>
                <c:pt idx="0">
                  <c:v>23798</c:v>
                </c:pt>
                <c:pt idx="1">
                  <c:v>21967.5</c:v>
                </c:pt>
                <c:pt idx="2">
                  <c:v>18437</c:v>
                </c:pt>
                <c:pt idx="3">
                  <c:v>12974.5</c:v>
                </c:pt>
                <c:pt idx="4">
                  <c:v>10198</c:v>
                </c:pt>
                <c:pt idx="5">
                  <c:v>6283.5</c:v>
                </c:pt>
                <c:pt idx="6">
                  <c:v>3982.5</c:v>
                </c:pt>
                <c:pt idx="7">
                  <c:v>256.5</c:v>
                </c:pt>
              </c:numCache>
            </c:numRef>
          </c:yVal>
          <c:smooth val="1"/>
        </c:ser>
        <c:ser>
          <c:idx val="1"/>
          <c:order val="1"/>
          <c:tx>
            <c:v>Μ.Ο.</c:v>
          </c:tx>
          <c:spPr>
            <a:ln>
              <a:solidFill>
                <a:schemeClr val="accent6"/>
              </a:solidFill>
            </a:ln>
          </c:spPr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'TABLES-DIAGRAMMS'!$F$3:$F$10</c:f>
              <c:numCache>
                <c:formatCode>General</c:formatCode>
                <c:ptCount val="8"/>
                <c:pt idx="0">
                  <c:v>23313.875</c:v>
                </c:pt>
                <c:pt idx="1">
                  <c:v>20971.875</c:v>
                </c:pt>
                <c:pt idx="2">
                  <c:v>18132.875</c:v>
                </c:pt>
                <c:pt idx="3">
                  <c:v>14133.875</c:v>
                </c:pt>
                <c:pt idx="4">
                  <c:v>10491</c:v>
                </c:pt>
                <c:pt idx="5">
                  <c:v>5741.75</c:v>
                </c:pt>
                <c:pt idx="6">
                  <c:v>3854.25</c:v>
                </c:pt>
                <c:pt idx="7">
                  <c:v>259.5</c:v>
                </c:pt>
              </c:numCache>
            </c:numRef>
          </c:yVal>
          <c:smooth val="1"/>
        </c:ser>
        <c:axId val="145571200"/>
        <c:axId val="110915584"/>
      </c:scatterChart>
      <c:valAx>
        <c:axId val="145571200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l-GR">
                    <a:solidFill>
                      <a:schemeClr val="bg1"/>
                    </a:solidFill>
                  </a:rPr>
                  <a:t>συγκέντρωση </a:t>
                </a:r>
                <a:r>
                  <a:rPr lang="en-US">
                    <a:solidFill>
                      <a:schemeClr val="bg1"/>
                    </a:solidFill>
                  </a:rPr>
                  <a:t>(ng /ml)</a:t>
                </a:r>
                <a:endParaRPr lang="el-GR">
                  <a:solidFill>
                    <a:schemeClr val="bg1"/>
                  </a:solidFill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  <c:crossAx val="110915584"/>
        <c:crosses val="autoZero"/>
        <c:crossBetween val="midCat"/>
        <c:majorUnit val="5"/>
      </c:valAx>
      <c:valAx>
        <c:axId val="1109155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>
                    <a:solidFill>
                      <a:schemeClr val="bg1"/>
                    </a:solidFill>
                  </a:rPr>
                  <a:t>MFI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l-GR"/>
          </a:p>
        </c:txPr>
        <c:crossAx val="145571200"/>
        <c:crosses val="autoZero"/>
        <c:crossBetween val="midCat"/>
      </c:valAx>
      <c:spPr>
        <a:solidFill>
          <a:sysClr val="windowText" lastClr="000000">
            <a:alpha val="0"/>
          </a:sysClr>
        </a:solidFill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ayout/>
    </c:legend>
    <c:plotVisOnly val="1"/>
  </c:chart>
  <c:spPr>
    <a:solidFill>
      <a:sysClr val="windowText" lastClr="000000">
        <a:alpha val="82000"/>
      </a:sys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/>
            </a:pPr>
            <a:r>
              <a:rPr lang="el-GR">
                <a:solidFill>
                  <a:schemeClr val="bg1"/>
                </a:solidFill>
              </a:rPr>
              <a:t>Συγκεντρωτικά Αποτελέσματα</a:t>
            </a:r>
            <a:endParaRPr lang="en-US">
              <a:solidFill>
                <a:schemeClr val="bg1"/>
              </a:solidFill>
            </a:endParaRP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Νάντερ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'TABLES-DIAGRAMMS'!$B$3:$B$10</c:f>
              <c:numCache>
                <c:formatCode>General</c:formatCode>
                <c:ptCount val="8"/>
                <c:pt idx="0">
                  <c:v>23099</c:v>
                </c:pt>
                <c:pt idx="1">
                  <c:v>20175.5</c:v>
                </c:pt>
                <c:pt idx="2">
                  <c:v>17595</c:v>
                </c:pt>
                <c:pt idx="3">
                  <c:v>13985</c:v>
                </c:pt>
                <c:pt idx="4">
                  <c:v>10755</c:v>
                </c:pt>
                <c:pt idx="5">
                  <c:v>5975.5</c:v>
                </c:pt>
                <c:pt idx="6">
                  <c:v>4078.5</c:v>
                </c:pt>
                <c:pt idx="7">
                  <c:v>261.5</c:v>
                </c:pt>
              </c:numCache>
            </c:numRef>
          </c:yVal>
          <c:smooth val="1"/>
        </c:ser>
        <c:ser>
          <c:idx val="1"/>
          <c:order val="1"/>
          <c:tx>
            <c:v>Μ.Ο.</c:v>
          </c:tx>
          <c:spPr>
            <a:ln>
              <a:solidFill>
                <a:schemeClr val="accent6"/>
              </a:solidFill>
            </a:ln>
          </c:spPr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'TABLES-DIAGRAMMS'!$F$3:$F$10</c:f>
              <c:numCache>
                <c:formatCode>General</c:formatCode>
                <c:ptCount val="8"/>
                <c:pt idx="0">
                  <c:v>23313.875</c:v>
                </c:pt>
                <c:pt idx="1">
                  <c:v>20971.875</c:v>
                </c:pt>
                <c:pt idx="2">
                  <c:v>18132.875</c:v>
                </c:pt>
                <c:pt idx="3">
                  <c:v>14133.875</c:v>
                </c:pt>
                <c:pt idx="4">
                  <c:v>10491</c:v>
                </c:pt>
                <c:pt idx="5">
                  <c:v>5741.75</c:v>
                </c:pt>
                <c:pt idx="6">
                  <c:v>3854.25</c:v>
                </c:pt>
                <c:pt idx="7">
                  <c:v>259.5</c:v>
                </c:pt>
              </c:numCache>
            </c:numRef>
          </c:yVal>
          <c:smooth val="1"/>
        </c:ser>
        <c:ser>
          <c:idx val="2"/>
          <c:order val="2"/>
          <c:tx>
            <c:v>Αγγελική Δ.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'TABLES-DIAGRAMMS'!$C$3:$C$10</c:f>
              <c:numCache>
                <c:formatCode>General</c:formatCode>
                <c:ptCount val="8"/>
                <c:pt idx="0">
                  <c:v>23359</c:v>
                </c:pt>
                <c:pt idx="1">
                  <c:v>22655.5</c:v>
                </c:pt>
                <c:pt idx="2">
                  <c:v>19740</c:v>
                </c:pt>
                <c:pt idx="3">
                  <c:v>15833.5</c:v>
                </c:pt>
                <c:pt idx="4">
                  <c:v>11662</c:v>
                </c:pt>
                <c:pt idx="5">
                  <c:v>6126</c:v>
                </c:pt>
                <c:pt idx="6">
                  <c:v>4377.5</c:v>
                </c:pt>
                <c:pt idx="7">
                  <c:v>275</c:v>
                </c:pt>
              </c:numCache>
            </c:numRef>
          </c:yVal>
          <c:smooth val="1"/>
        </c:ser>
        <c:ser>
          <c:idx val="3"/>
          <c:order val="3"/>
          <c:tx>
            <c:v>Αγγελική Γ.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'TABLES-DIAGRAMMS'!$D$3:$D$10</c:f>
              <c:numCache>
                <c:formatCode>General</c:formatCode>
                <c:ptCount val="8"/>
                <c:pt idx="0">
                  <c:v>23798</c:v>
                </c:pt>
                <c:pt idx="1">
                  <c:v>21967.5</c:v>
                </c:pt>
                <c:pt idx="2">
                  <c:v>18437</c:v>
                </c:pt>
                <c:pt idx="3">
                  <c:v>12974.5</c:v>
                </c:pt>
                <c:pt idx="4">
                  <c:v>10198</c:v>
                </c:pt>
                <c:pt idx="5">
                  <c:v>6283.5</c:v>
                </c:pt>
                <c:pt idx="6">
                  <c:v>3982.5</c:v>
                </c:pt>
                <c:pt idx="7">
                  <c:v>256.5</c:v>
                </c:pt>
              </c:numCache>
            </c:numRef>
          </c:yVal>
          <c:smooth val="1"/>
        </c:ser>
        <c:ser>
          <c:idx val="4"/>
          <c:order val="4"/>
          <c:tx>
            <c:v>Βαγγέλης</c:v>
          </c:tx>
          <c:xVal>
            <c:numRef>
              <c:f>'TABLES-DIAGRAMMS'!$A$3:$A$10</c:f>
              <c:numCache>
                <c:formatCode>General</c:formatCode>
                <c:ptCount val="8"/>
                <c:pt idx="0">
                  <c:v>40</c:v>
                </c:pt>
                <c:pt idx="1">
                  <c:v>20</c:v>
                </c:pt>
                <c:pt idx="2">
                  <c:v>10</c:v>
                </c:pt>
                <c:pt idx="3">
                  <c:v>5</c:v>
                </c:pt>
                <c:pt idx="4">
                  <c:v>2.5</c:v>
                </c:pt>
                <c:pt idx="5">
                  <c:v>1.25</c:v>
                </c:pt>
                <c:pt idx="6">
                  <c:v>0.625</c:v>
                </c:pt>
                <c:pt idx="7">
                  <c:v>0</c:v>
                </c:pt>
              </c:numCache>
            </c:numRef>
          </c:xVal>
          <c:yVal>
            <c:numRef>
              <c:f>'TABLES-DIAGRAMMS'!$E$3:$E$10</c:f>
              <c:numCache>
                <c:formatCode>General</c:formatCode>
                <c:ptCount val="8"/>
                <c:pt idx="0">
                  <c:v>22999.5</c:v>
                </c:pt>
                <c:pt idx="1">
                  <c:v>19089</c:v>
                </c:pt>
                <c:pt idx="2">
                  <c:v>16759.5</c:v>
                </c:pt>
                <c:pt idx="3">
                  <c:v>13742.5</c:v>
                </c:pt>
                <c:pt idx="4">
                  <c:v>9349</c:v>
                </c:pt>
                <c:pt idx="5">
                  <c:v>4582</c:v>
                </c:pt>
                <c:pt idx="6">
                  <c:v>2978.5</c:v>
                </c:pt>
                <c:pt idx="7">
                  <c:v>245</c:v>
                </c:pt>
              </c:numCache>
            </c:numRef>
          </c:yVal>
          <c:smooth val="1"/>
        </c:ser>
        <c:axId val="123311616"/>
        <c:axId val="123319424"/>
      </c:scatterChart>
      <c:valAx>
        <c:axId val="12331161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l-GR">
                    <a:solidFill>
                      <a:schemeClr val="bg1"/>
                    </a:solidFill>
                  </a:rPr>
                  <a:t>συγκέντρωση </a:t>
                </a:r>
                <a:r>
                  <a:rPr lang="en-US">
                    <a:solidFill>
                      <a:schemeClr val="bg1"/>
                    </a:solidFill>
                  </a:rPr>
                  <a:t>(ng /ml)</a:t>
                </a:r>
                <a:endParaRPr lang="el-GR">
                  <a:solidFill>
                    <a:schemeClr val="bg1"/>
                  </a:solidFill>
                </a:endParaRP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  <c:crossAx val="123319424"/>
        <c:crosses val="autoZero"/>
        <c:crossBetween val="midCat"/>
        <c:majorUnit val="5"/>
      </c:valAx>
      <c:valAx>
        <c:axId val="1233194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>
                    <a:solidFill>
                      <a:schemeClr val="bg1"/>
                    </a:solidFill>
                  </a:rPr>
                  <a:t>MFI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baseline="0">
                <a:solidFill>
                  <a:schemeClr val="bg1"/>
                </a:solidFill>
              </a:defRPr>
            </a:pPr>
            <a:endParaRPr lang="el-GR"/>
          </a:p>
        </c:txPr>
        <c:crossAx val="123311616"/>
        <c:crosses val="autoZero"/>
        <c:crossBetween val="midCat"/>
      </c:valAx>
      <c:spPr>
        <a:solidFill>
          <a:sysClr val="windowText" lastClr="000000">
            <a:alpha val="0"/>
          </a:sysClr>
        </a:solidFill>
      </c:spPr>
    </c:plotArea>
    <c:legend>
      <c:legendPos val="r"/>
      <c:legendEntry>
        <c:idx val="0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egendEntry>
        <c:idx val="1"/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el-GR"/>
          </a:p>
        </c:txPr>
      </c:legendEntry>
      <c:layout/>
      <c:txPr>
        <a:bodyPr/>
        <a:lstStyle/>
        <a:p>
          <a:pPr>
            <a:defRPr>
              <a:solidFill>
                <a:schemeClr val="bg1"/>
              </a:solidFill>
            </a:defRPr>
          </a:pPr>
          <a:endParaRPr lang="el-GR"/>
        </a:p>
      </c:txPr>
    </c:legend>
    <c:plotVisOnly val="1"/>
  </c:chart>
  <c:spPr>
    <a:solidFill>
      <a:sysClr val="windowText" lastClr="000000">
        <a:alpha val="82000"/>
      </a:sysClr>
    </a:solidFill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22</xdr:row>
      <xdr:rowOff>9525</xdr:rowOff>
    </xdr:from>
    <xdr:to>
      <xdr:col>11</xdr:col>
      <xdr:colOff>314325</xdr:colOff>
      <xdr:row>36</xdr:row>
      <xdr:rowOff>85725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10</xdr:row>
      <xdr:rowOff>190499</xdr:rowOff>
    </xdr:from>
    <xdr:to>
      <xdr:col>6</xdr:col>
      <xdr:colOff>581025</xdr:colOff>
      <xdr:row>26</xdr:row>
      <xdr:rowOff>104774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847725</xdr:colOff>
      <xdr:row>11</xdr:row>
      <xdr:rowOff>66675</xdr:rowOff>
    </xdr:from>
    <xdr:to>
      <xdr:col>14</xdr:col>
      <xdr:colOff>152400</xdr:colOff>
      <xdr:row>26</xdr:row>
      <xdr:rowOff>171450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419100</xdr:colOff>
      <xdr:row>27</xdr:row>
      <xdr:rowOff>161925</xdr:rowOff>
    </xdr:from>
    <xdr:to>
      <xdr:col>6</xdr:col>
      <xdr:colOff>790575</xdr:colOff>
      <xdr:row>43</xdr:row>
      <xdr:rowOff>76200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180975</xdr:colOff>
      <xdr:row>27</xdr:row>
      <xdr:rowOff>180975</xdr:rowOff>
    </xdr:from>
    <xdr:to>
      <xdr:col>14</xdr:col>
      <xdr:colOff>495300</xdr:colOff>
      <xdr:row>43</xdr:row>
      <xdr:rowOff>95250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657225</xdr:colOff>
      <xdr:row>44</xdr:row>
      <xdr:rowOff>28575</xdr:rowOff>
    </xdr:from>
    <xdr:to>
      <xdr:col>11</xdr:col>
      <xdr:colOff>0</xdr:colOff>
      <xdr:row>62</xdr:row>
      <xdr:rowOff>104775</xdr:rowOff>
    </xdr:to>
    <xdr:graphicFrame macro="">
      <xdr:nvGraphicFramePr>
        <xdr:cNvPr id="6" name="5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S31"/>
  <sheetViews>
    <sheetView topLeftCell="A17" workbookViewId="0">
      <selection activeCell="C41" sqref="C41"/>
    </sheetView>
  </sheetViews>
  <sheetFormatPr defaultRowHeight="15"/>
  <cols>
    <col min="1" max="1" width="5.5703125" customWidth="1"/>
    <col min="2" max="2" width="21.28515625" customWidth="1"/>
    <col min="3" max="3" width="13.28515625" customWidth="1"/>
    <col min="7" max="7" width="10.42578125" customWidth="1"/>
  </cols>
  <sheetData>
    <row r="2" spans="1:19">
      <c r="A2" s="11" t="s">
        <v>0</v>
      </c>
    </row>
    <row r="4" spans="1:19" ht="14.25" customHeight="1">
      <c r="A4" s="11" t="s">
        <v>1</v>
      </c>
    </row>
    <row r="5" spans="1:19" s="12" customFormat="1" ht="14.25" customHeight="1">
      <c r="B5" s="13" t="s">
        <v>42</v>
      </c>
      <c r="G5" s="13" t="s">
        <v>43</v>
      </c>
      <c r="L5" s="13" t="s">
        <v>44</v>
      </c>
      <c r="Q5" s="13" t="s">
        <v>45</v>
      </c>
    </row>
    <row r="6" spans="1:19">
      <c r="A6" s="11" t="s">
        <v>2</v>
      </c>
      <c r="F6" s="12" t="s">
        <v>2</v>
      </c>
      <c r="G6" s="12"/>
      <c r="H6" s="12"/>
      <c r="I6" s="12"/>
      <c r="K6" s="12" t="s">
        <v>2</v>
      </c>
      <c r="L6" s="12"/>
      <c r="M6" s="12"/>
      <c r="N6" s="12"/>
      <c r="P6" s="12" t="s">
        <v>2</v>
      </c>
      <c r="Q6" s="12"/>
      <c r="R6" s="12"/>
      <c r="S6" s="12"/>
    </row>
    <row r="7" spans="1:19">
      <c r="A7" s="11" t="s">
        <v>3</v>
      </c>
      <c r="F7" s="12" t="s">
        <v>24</v>
      </c>
      <c r="K7" s="12" t="s">
        <v>18</v>
      </c>
      <c r="L7" s="12"/>
      <c r="M7" s="12"/>
      <c r="P7" s="12" t="s">
        <v>27</v>
      </c>
      <c r="Q7" s="12"/>
      <c r="R7" s="12"/>
    </row>
    <row r="8" spans="1:19">
      <c r="A8" s="11" t="s">
        <v>4</v>
      </c>
      <c r="F8" s="11" t="s">
        <v>11</v>
      </c>
      <c r="K8" s="12" t="s">
        <v>19</v>
      </c>
      <c r="L8" s="12"/>
      <c r="M8" s="12"/>
      <c r="P8" s="12" t="s">
        <v>28</v>
      </c>
      <c r="Q8" s="12"/>
      <c r="R8" s="12"/>
    </row>
    <row r="9" spans="1:19">
      <c r="A9" s="11" t="s">
        <v>5</v>
      </c>
      <c r="F9" s="11" t="s">
        <v>12</v>
      </c>
      <c r="K9" s="12" t="s">
        <v>20</v>
      </c>
      <c r="L9" s="12"/>
      <c r="M9" s="12"/>
      <c r="P9" s="12" t="s">
        <v>29</v>
      </c>
      <c r="Q9" s="12"/>
      <c r="R9" s="12"/>
    </row>
    <row r="10" spans="1:19">
      <c r="A10" s="11" t="s">
        <v>6</v>
      </c>
      <c r="F10" s="11" t="s">
        <v>13</v>
      </c>
      <c r="K10" s="12" t="s">
        <v>21</v>
      </c>
      <c r="L10" s="12"/>
      <c r="M10" s="12"/>
      <c r="P10" s="12" t="s">
        <v>30</v>
      </c>
      <c r="Q10" s="12"/>
      <c r="R10" s="12"/>
    </row>
    <row r="11" spans="1:19">
      <c r="A11" s="11" t="s">
        <v>7</v>
      </c>
      <c r="F11" s="11" t="s">
        <v>14</v>
      </c>
      <c r="K11" s="12" t="s">
        <v>22</v>
      </c>
      <c r="L11" s="12"/>
      <c r="M11" s="12"/>
      <c r="P11" s="12" t="s">
        <v>31</v>
      </c>
      <c r="Q11" s="12"/>
      <c r="R11" s="12"/>
    </row>
    <row r="12" spans="1:19">
      <c r="A12" s="11" t="s">
        <v>8</v>
      </c>
      <c r="F12" s="11" t="s">
        <v>15</v>
      </c>
      <c r="K12" s="12" t="s">
        <v>23</v>
      </c>
      <c r="L12" s="12"/>
      <c r="M12" s="12"/>
      <c r="P12" s="12" t="s">
        <v>32</v>
      </c>
      <c r="Q12" s="12"/>
      <c r="R12" s="12"/>
    </row>
    <row r="13" spans="1:19">
      <c r="A13" s="11" t="s">
        <v>9</v>
      </c>
      <c r="F13" s="11" t="s">
        <v>16</v>
      </c>
      <c r="K13" s="12" t="s">
        <v>25</v>
      </c>
      <c r="L13" s="12"/>
      <c r="M13" s="12"/>
      <c r="P13" s="12" t="s">
        <v>33</v>
      </c>
      <c r="Q13" s="12"/>
      <c r="R13" s="12"/>
    </row>
    <row r="14" spans="1:19">
      <c r="A14" s="11" t="s">
        <v>10</v>
      </c>
      <c r="F14" s="11" t="s">
        <v>17</v>
      </c>
      <c r="K14" s="12" t="s">
        <v>26</v>
      </c>
      <c r="L14" s="12"/>
      <c r="M14" s="12"/>
      <c r="P14" s="12" t="s">
        <v>34</v>
      </c>
      <c r="Q14" s="12"/>
      <c r="R14" s="12"/>
    </row>
    <row r="16" spans="1:19" ht="15.75" thickBot="1"/>
    <row r="17" spans="1:11">
      <c r="B17" s="2" t="s">
        <v>35</v>
      </c>
      <c r="C17" s="5"/>
      <c r="D17" s="5"/>
      <c r="E17" s="5"/>
      <c r="F17" s="5"/>
      <c r="G17" s="5"/>
      <c r="H17" s="5"/>
      <c r="I17" s="9"/>
      <c r="J17" s="6"/>
      <c r="K17" s="6"/>
    </row>
    <row r="18" spans="1:11">
      <c r="B18" s="3" t="s">
        <v>36</v>
      </c>
      <c r="C18" s="6"/>
      <c r="D18" s="6"/>
      <c r="E18" s="6"/>
      <c r="F18" s="6"/>
      <c r="G18" s="6"/>
      <c r="H18" s="6"/>
      <c r="I18" s="4"/>
      <c r="J18" s="6"/>
      <c r="K18" s="6"/>
    </row>
    <row r="19" spans="1:11">
      <c r="B19" s="3" t="s">
        <v>39</v>
      </c>
      <c r="C19" s="6"/>
      <c r="D19" s="6"/>
      <c r="E19" s="6"/>
      <c r="F19" s="6"/>
      <c r="G19" s="6"/>
      <c r="H19" s="6"/>
      <c r="I19" s="4"/>
      <c r="J19" s="6"/>
      <c r="K19" s="6"/>
    </row>
    <row r="20" spans="1:11" ht="15.75" thickBot="1">
      <c r="B20" s="10" t="s">
        <v>40</v>
      </c>
      <c r="C20" s="7"/>
      <c r="D20" s="7"/>
      <c r="E20" s="7"/>
      <c r="F20" s="7"/>
      <c r="G20" s="7"/>
      <c r="H20" s="7"/>
      <c r="I20" s="8"/>
      <c r="J20" s="6"/>
      <c r="K20" s="6"/>
    </row>
    <row r="23" spans="1:11">
      <c r="A23" s="12" t="s">
        <v>41</v>
      </c>
      <c r="B23" s="1" t="s">
        <v>37</v>
      </c>
      <c r="C23" s="1" t="s">
        <v>38</v>
      </c>
    </row>
    <row r="24" spans="1:11">
      <c r="B24" s="1">
        <v>40</v>
      </c>
      <c r="C24" s="1">
        <v>23359</v>
      </c>
    </row>
    <row r="25" spans="1:11">
      <c r="B25" s="1">
        <v>20</v>
      </c>
      <c r="C25" s="1">
        <v>22655.5</v>
      </c>
    </row>
    <row r="26" spans="1:11">
      <c r="B26" s="1">
        <v>10</v>
      </c>
      <c r="C26" s="1">
        <v>19740</v>
      </c>
    </row>
    <row r="27" spans="1:11">
      <c r="B27" s="1">
        <v>5</v>
      </c>
      <c r="C27" s="1">
        <v>15833.5</v>
      </c>
    </row>
    <row r="28" spans="1:11">
      <c r="B28" s="1">
        <v>2.5</v>
      </c>
      <c r="C28" s="1">
        <v>11662</v>
      </c>
    </row>
    <row r="29" spans="1:11">
      <c r="B29" s="1">
        <v>1.25</v>
      </c>
      <c r="C29" s="1">
        <v>6126</v>
      </c>
    </row>
    <row r="30" spans="1:11">
      <c r="B30" s="1">
        <v>0.625</v>
      </c>
      <c r="C30" s="1">
        <v>4377.5</v>
      </c>
    </row>
    <row r="31" spans="1:11">
      <c r="B31" s="1">
        <v>0</v>
      </c>
      <c r="C31" s="1">
        <v>275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H66" sqref="H66"/>
    </sheetView>
  </sheetViews>
  <sheetFormatPr defaultRowHeight="15"/>
  <cols>
    <col min="1" max="1" width="22.140625" bestFit="1" customWidth="1"/>
    <col min="2" max="2" width="8.85546875" bestFit="1" customWidth="1"/>
    <col min="3" max="3" width="9.28515625" bestFit="1" customWidth="1"/>
    <col min="4" max="4" width="9" bestFit="1" customWidth="1"/>
    <col min="5" max="5" width="8.5703125" bestFit="1" customWidth="1"/>
    <col min="6" max="6" width="9.5703125" bestFit="1" customWidth="1"/>
    <col min="7" max="7" width="15.140625" customWidth="1"/>
    <col min="8" max="8" width="13.42578125" customWidth="1"/>
  </cols>
  <sheetData>
    <row r="1" spans="1:8" ht="15.75" thickBot="1">
      <c r="A1" s="14" t="s">
        <v>46</v>
      </c>
      <c r="B1" s="15" t="s">
        <v>47</v>
      </c>
      <c r="C1" s="16"/>
      <c r="D1" s="16"/>
      <c r="E1" s="16"/>
      <c r="F1" s="16"/>
      <c r="G1" s="16"/>
      <c r="H1" s="17"/>
    </row>
    <row r="2" spans="1:8" ht="32.25" thickBot="1">
      <c r="A2" s="18"/>
      <c r="B2" s="19" t="s">
        <v>48</v>
      </c>
      <c r="C2" s="20" t="s">
        <v>49</v>
      </c>
      <c r="D2" s="20" t="s">
        <v>50</v>
      </c>
      <c r="E2" s="21" t="s">
        <v>51</v>
      </c>
      <c r="F2" s="22" t="s">
        <v>52</v>
      </c>
      <c r="G2" s="23" t="s">
        <v>53</v>
      </c>
      <c r="H2" s="24" t="s">
        <v>54</v>
      </c>
    </row>
    <row r="3" spans="1:8">
      <c r="A3" s="25">
        <v>40</v>
      </c>
      <c r="B3" s="26">
        <v>23099</v>
      </c>
      <c r="C3" s="27">
        <v>23359</v>
      </c>
      <c r="D3" s="27">
        <v>23798</v>
      </c>
      <c r="E3" s="40">
        <v>22999.5</v>
      </c>
      <c r="F3" s="42">
        <f>AVERAGE(B3:E3)</f>
        <v>23313.875</v>
      </c>
      <c r="G3" s="73">
        <f>STDEV(B3:E3)</f>
        <v>356.56518221310768</v>
      </c>
      <c r="H3" s="74">
        <f>STDEV(B3:C3:E3)/F3</f>
        <v>1.5294119154928457E-2</v>
      </c>
    </row>
    <row r="4" spans="1:8">
      <c r="A4" s="28">
        <v>20</v>
      </c>
      <c r="B4" s="35">
        <v>20175.5</v>
      </c>
      <c r="C4" s="38">
        <v>22655.5</v>
      </c>
      <c r="D4" s="38">
        <v>21967.5</v>
      </c>
      <c r="E4" s="31">
        <v>19089</v>
      </c>
      <c r="F4" s="42">
        <f t="shared" ref="F4:F10" si="0">AVERAGE(B4:E4)</f>
        <v>20971.875</v>
      </c>
      <c r="G4" s="73">
        <f t="shared" ref="G4:G10" si="1">STDEV(B4:E4)</f>
        <v>1633.5333572249654</v>
      </c>
      <c r="H4" s="74">
        <f>STDEV(B4:C4:E4)/F4</f>
        <v>7.7891621861419888E-2</v>
      </c>
    </row>
    <row r="5" spans="1:8">
      <c r="A5" s="28">
        <v>10</v>
      </c>
      <c r="B5" s="29">
        <v>17595</v>
      </c>
      <c r="C5" s="30">
        <v>19740</v>
      </c>
      <c r="D5" s="30">
        <v>18437</v>
      </c>
      <c r="E5" s="41">
        <v>16759.5</v>
      </c>
      <c r="F5" s="42">
        <f t="shared" si="0"/>
        <v>18132.875</v>
      </c>
      <c r="G5" s="73">
        <f t="shared" si="1"/>
        <v>1271.5884013705063</v>
      </c>
      <c r="H5" s="74">
        <f>STDEV(B5:C5:E5)/F5</f>
        <v>7.0126132859268386E-2</v>
      </c>
    </row>
    <row r="6" spans="1:8">
      <c r="A6" s="28">
        <v>5</v>
      </c>
      <c r="B6" s="29">
        <v>13985</v>
      </c>
      <c r="C6" s="38">
        <v>15833.5</v>
      </c>
      <c r="D6" s="38">
        <v>12974.5</v>
      </c>
      <c r="E6" s="41">
        <v>13742.5</v>
      </c>
      <c r="F6" s="42">
        <f t="shared" si="0"/>
        <v>14133.875</v>
      </c>
      <c r="G6" s="73">
        <f t="shared" si="1"/>
        <v>1212.1899861407865</v>
      </c>
      <c r="H6" s="74">
        <f>STDEV(B6:C6:E6)/F6</f>
        <v>8.5764872417563226E-2</v>
      </c>
    </row>
    <row r="7" spans="1:8">
      <c r="A7" s="36">
        <v>2.5</v>
      </c>
      <c r="B7" s="29">
        <v>10755</v>
      </c>
      <c r="C7" s="30">
        <v>11662</v>
      </c>
      <c r="D7" s="30">
        <v>10198</v>
      </c>
      <c r="E7" s="31">
        <v>9349</v>
      </c>
      <c r="F7" s="42">
        <f t="shared" si="0"/>
        <v>10491</v>
      </c>
      <c r="G7" s="73">
        <f t="shared" si="1"/>
        <v>971.41649152153059</v>
      </c>
      <c r="H7" s="74">
        <f>STDEV(B7:C7:E7)/F7</f>
        <v>9.2595223669958121E-2</v>
      </c>
    </row>
    <row r="8" spans="1:8">
      <c r="A8" s="36">
        <v>1.25</v>
      </c>
      <c r="B8" s="35">
        <v>5975.5</v>
      </c>
      <c r="C8" s="30">
        <v>6126</v>
      </c>
      <c r="D8" s="38">
        <v>6283.5</v>
      </c>
      <c r="E8" s="31">
        <v>4582</v>
      </c>
      <c r="F8" s="42">
        <f t="shared" si="0"/>
        <v>5741.75</v>
      </c>
      <c r="G8" s="73">
        <f t="shared" si="1"/>
        <v>783.32629429461474</v>
      </c>
      <c r="H8" s="74">
        <f>STDEV(B8:C8:E8)/F8</f>
        <v>0.13642640210643353</v>
      </c>
    </row>
    <row r="9" spans="1:8">
      <c r="A9" s="36">
        <v>0.625</v>
      </c>
      <c r="B9" s="35">
        <v>4078.5</v>
      </c>
      <c r="C9" s="38">
        <v>4377.5</v>
      </c>
      <c r="D9" s="38">
        <v>3982.5</v>
      </c>
      <c r="E9" s="41">
        <v>2978.5</v>
      </c>
      <c r="F9" s="42">
        <f t="shared" si="0"/>
        <v>3854.25</v>
      </c>
      <c r="G9" s="73">
        <f t="shared" si="1"/>
        <v>607.58120170613131</v>
      </c>
      <c r="H9" s="74">
        <f>STDEV(B9:C9:E9)/F9</f>
        <v>0.15763928175549882</v>
      </c>
    </row>
    <row r="10" spans="1:8" ht="15.75" thickBot="1">
      <c r="A10" s="32">
        <v>0</v>
      </c>
      <c r="B10" s="37">
        <v>261.5</v>
      </c>
      <c r="C10" s="33">
        <v>275</v>
      </c>
      <c r="D10" s="39">
        <v>256.5</v>
      </c>
      <c r="E10" s="34">
        <v>245</v>
      </c>
      <c r="F10" s="42">
        <f t="shared" si="0"/>
        <v>259.5</v>
      </c>
      <c r="G10" s="73">
        <f t="shared" si="1"/>
        <v>12.429802894656053</v>
      </c>
      <c r="H10" s="74">
        <f>STDEV(B10:C10:E10)/F10</f>
        <v>4.7899047763607143E-2</v>
      </c>
    </row>
  </sheetData>
  <mergeCells count="2">
    <mergeCell ref="A1:A2"/>
    <mergeCell ref="B1:H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3"/>
  <sheetViews>
    <sheetView tabSelected="1" topLeftCell="A7" workbookViewId="0">
      <selection activeCell="I20" sqref="I20"/>
    </sheetView>
  </sheetViews>
  <sheetFormatPr defaultRowHeight="15"/>
  <sheetData>
    <row r="1" spans="1:16" ht="15.75" thickBot="1">
      <c r="A1" s="12" t="s">
        <v>86</v>
      </c>
      <c r="J1" s="12"/>
      <c r="K1" s="12"/>
      <c r="L1" s="12"/>
      <c r="M1" s="12"/>
      <c r="N1" s="12"/>
      <c r="O1" s="12"/>
      <c r="P1" s="12"/>
    </row>
    <row r="2" spans="1:16" ht="16.5" thickBot="1">
      <c r="J2" s="15" t="s">
        <v>55</v>
      </c>
      <c r="K2" s="43"/>
      <c r="L2" s="43"/>
      <c r="M2" s="43"/>
      <c r="N2" s="44"/>
      <c r="O2" s="12"/>
      <c r="P2" s="12"/>
    </row>
    <row r="3" spans="1:16" ht="16.5" customHeight="1" thickBot="1">
      <c r="A3" s="12" t="s">
        <v>87</v>
      </c>
      <c r="J3" s="45" t="s">
        <v>56</v>
      </c>
      <c r="K3" s="19" t="s">
        <v>57</v>
      </c>
      <c r="L3" s="20" t="s">
        <v>58</v>
      </c>
      <c r="M3" s="20" t="s">
        <v>59</v>
      </c>
      <c r="N3" s="46" t="s">
        <v>60</v>
      </c>
      <c r="O3" s="12"/>
      <c r="P3" s="12"/>
    </row>
    <row r="4" spans="1:16" ht="30">
      <c r="A4" s="77" t="s">
        <v>88</v>
      </c>
      <c r="B4" s="77" t="s">
        <v>89</v>
      </c>
      <c r="C4" s="77" t="s">
        <v>90</v>
      </c>
      <c r="D4" s="77" t="s">
        <v>91</v>
      </c>
      <c r="E4" s="77" t="s">
        <v>92</v>
      </c>
      <c r="J4" s="25" t="s">
        <v>61</v>
      </c>
      <c r="K4" s="47">
        <v>8</v>
      </c>
      <c r="L4" s="48" t="s">
        <v>62</v>
      </c>
      <c r="M4" s="48" t="s">
        <v>63</v>
      </c>
      <c r="N4" s="49">
        <v>74084870</v>
      </c>
      <c r="O4" s="12"/>
      <c r="P4" s="12"/>
    </row>
    <row r="5" spans="1:16" ht="30">
      <c r="A5" s="75" t="s">
        <v>93</v>
      </c>
      <c r="B5" s="75">
        <v>8</v>
      </c>
      <c r="C5" s="75">
        <v>95925</v>
      </c>
      <c r="D5" s="75">
        <v>11990.625</v>
      </c>
      <c r="E5" s="75">
        <v>66236759.696428575</v>
      </c>
      <c r="J5" s="28" t="s">
        <v>51</v>
      </c>
      <c r="K5" s="50">
        <v>8</v>
      </c>
      <c r="L5" s="51">
        <v>89745</v>
      </c>
      <c r="M5" s="51" t="s">
        <v>64</v>
      </c>
      <c r="N5" s="52">
        <v>67666207</v>
      </c>
      <c r="O5" s="12"/>
      <c r="P5" s="12"/>
    </row>
    <row r="6" spans="1:16" ht="30">
      <c r="A6" s="75" t="s">
        <v>94</v>
      </c>
      <c r="B6" s="75">
        <v>8</v>
      </c>
      <c r="C6" s="75">
        <v>104028.5</v>
      </c>
      <c r="D6" s="75">
        <v>13003.5625</v>
      </c>
      <c r="E6" s="75">
        <v>77044147.602678567</v>
      </c>
      <c r="J6" s="28" t="s">
        <v>65</v>
      </c>
      <c r="K6" s="50">
        <v>8</v>
      </c>
      <c r="L6" s="51" t="s">
        <v>66</v>
      </c>
      <c r="M6" s="51" t="s">
        <v>67</v>
      </c>
      <c r="N6" s="52">
        <v>77044148</v>
      </c>
      <c r="O6" s="12"/>
      <c r="P6" s="12"/>
    </row>
    <row r="7" spans="1:16" ht="15.75" thickBot="1">
      <c r="A7" s="75" t="s">
        <v>95</v>
      </c>
      <c r="B7" s="75">
        <v>8</v>
      </c>
      <c r="C7" s="75">
        <v>97897.5</v>
      </c>
      <c r="D7" s="75">
        <v>12237.1875</v>
      </c>
      <c r="E7" s="75">
        <v>74084870.138392851</v>
      </c>
      <c r="J7" s="32" t="s">
        <v>48</v>
      </c>
      <c r="K7" s="53">
        <v>8</v>
      </c>
      <c r="L7" s="54">
        <v>95925</v>
      </c>
      <c r="M7" s="54" t="s">
        <v>68</v>
      </c>
      <c r="N7" s="55">
        <v>66236760</v>
      </c>
      <c r="O7" s="12"/>
      <c r="P7" s="12"/>
    </row>
    <row r="8" spans="1:16" ht="15.75" thickBot="1">
      <c r="A8" s="76" t="s">
        <v>96</v>
      </c>
      <c r="B8" s="76">
        <v>8</v>
      </c>
      <c r="C8" s="76">
        <v>89745</v>
      </c>
      <c r="D8" s="76">
        <v>11218.125</v>
      </c>
      <c r="E8" s="76">
        <v>67666207.410714284</v>
      </c>
      <c r="J8" s="12"/>
      <c r="K8" s="12"/>
      <c r="L8" s="12"/>
      <c r="M8" s="12"/>
      <c r="N8" s="12"/>
      <c r="O8" s="12"/>
      <c r="P8" s="12"/>
    </row>
    <row r="9" spans="1:16" ht="15.75" thickBot="1">
      <c r="J9" s="12"/>
      <c r="K9" s="12"/>
      <c r="L9" s="12"/>
      <c r="M9" s="12"/>
      <c r="N9" s="12"/>
      <c r="O9" s="12"/>
      <c r="P9" s="12"/>
    </row>
    <row r="10" spans="1:16" ht="16.5" thickBot="1">
      <c r="J10" s="15" t="s">
        <v>69</v>
      </c>
      <c r="K10" s="43"/>
      <c r="L10" s="43"/>
      <c r="M10" s="43"/>
      <c r="N10" s="43"/>
      <c r="O10" s="43"/>
      <c r="P10" s="44"/>
    </row>
    <row r="11" spans="1:16" ht="63.75" thickBot="1">
      <c r="A11" s="12" t="s">
        <v>97</v>
      </c>
      <c r="J11" s="56" t="s">
        <v>70</v>
      </c>
      <c r="K11" s="57" t="s">
        <v>71</v>
      </c>
      <c r="L11" s="58" t="s">
        <v>72</v>
      </c>
      <c r="M11" s="58" t="s">
        <v>73</v>
      </c>
      <c r="N11" s="23" t="s">
        <v>74</v>
      </c>
      <c r="O11" s="59" t="s">
        <v>75</v>
      </c>
      <c r="P11" s="60" t="s">
        <v>76</v>
      </c>
    </row>
    <row r="12" spans="1:16" ht="30">
      <c r="A12" s="77" t="s">
        <v>98</v>
      </c>
      <c r="B12" s="77" t="s">
        <v>71</v>
      </c>
      <c r="C12" s="77" t="s">
        <v>99</v>
      </c>
      <c r="D12" s="77" t="s">
        <v>73</v>
      </c>
      <c r="E12" s="77" t="s">
        <v>74</v>
      </c>
      <c r="F12" s="77" t="s">
        <v>100</v>
      </c>
      <c r="G12" s="77" t="s">
        <v>101</v>
      </c>
      <c r="J12" s="61" t="s">
        <v>77</v>
      </c>
      <c r="K12" s="62">
        <v>12994396</v>
      </c>
      <c r="L12" s="63">
        <v>3</v>
      </c>
      <c r="M12" s="63" t="s">
        <v>78</v>
      </c>
      <c r="N12" s="63" t="s">
        <v>79</v>
      </c>
      <c r="O12" s="63" t="s">
        <v>80</v>
      </c>
      <c r="P12" s="64">
        <v>2946</v>
      </c>
    </row>
    <row r="13" spans="1:16" ht="30">
      <c r="A13" s="75" t="s">
        <v>102</v>
      </c>
      <c r="B13" s="75">
        <v>12994395.5625</v>
      </c>
      <c r="C13" s="75">
        <v>3</v>
      </c>
      <c r="D13" s="75">
        <v>4331465.1875</v>
      </c>
      <c r="E13" s="75">
        <v>6.0785672033355824E-2</v>
      </c>
      <c r="F13" s="75">
        <v>0.97997958158298604</v>
      </c>
      <c r="G13" s="75">
        <v>2.9466852687816703</v>
      </c>
      <c r="J13" s="65" t="s">
        <v>81</v>
      </c>
      <c r="K13" s="66" t="s">
        <v>82</v>
      </c>
      <c r="L13" s="67">
        <v>28</v>
      </c>
      <c r="M13" s="67" t="s">
        <v>83</v>
      </c>
      <c r="N13" s="67"/>
      <c r="O13" s="67"/>
      <c r="P13" s="68"/>
    </row>
    <row r="14" spans="1:16">
      <c r="A14" s="75" t="s">
        <v>103</v>
      </c>
      <c r="B14" s="75">
        <v>1995223893.9375</v>
      </c>
      <c r="C14" s="75">
        <v>28</v>
      </c>
      <c r="D14" s="75">
        <v>71257996.212053567</v>
      </c>
      <c r="E14" s="75"/>
      <c r="F14" s="75"/>
      <c r="G14" s="75"/>
      <c r="J14" s="65"/>
      <c r="K14" s="66"/>
      <c r="L14" s="67"/>
      <c r="M14" s="67"/>
      <c r="N14" s="67"/>
      <c r="O14" s="67"/>
      <c r="P14" s="68"/>
    </row>
    <row r="15" spans="1:16" ht="15.75" thickBot="1">
      <c r="A15" s="75"/>
      <c r="B15" s="75"/>
      <c r="C15" s="75"/>
      <c r="D15" s="75"/>
      <c r="E15" s="75"/>
      <c r="F15" s="75"/>
      <c r="G15" s="75"/>
      <c r="J15" s="69" t="s">
        <v>84</v>
      </c>
      <c r="K15" s="70" t="s">
        <v>85</v>
      </c>
      <c r="L15" s="71">
        <v>31</v>
      </c>
      <c r="M15" s="71"/>
      <c r="N15" s="71"/>
      <c r="O15" s="71"/>
      <c r="P15" s="72"/>
    </row>
    <row r="16" spans="1:16" ht="15.75" thickBot="1">
      <c r="A16" s="76" t="s">
        <v>104</v>
      </c>
      <c r="B16" s="76">
        <v>2008218289.5</v>
      </c>
      <c r="C16" s="76">
        <v>31</v>
      </c>
      <c r="D16" s="76"/>
      <c r="E16" s="76"/>
      <c r="F16" s="76"/>
      <c r="G16" s="76"/>
      <c r="J16" s="69" t="s">
        <v>84</v>
      </c>
      <c r="K16" s="70" t="s">
        <v>85</v>
      </c>
      <c r="L16" s="71">
        <v>31</v>
      </c>
      <c r="M16" s="71"/>
      <c r="N16" s="71"/>
      <c r="O16" s="71"/>
      <c r="P16" s="72"/>
    </row>
    <row r="17" spans="1:7" ht="15.75" thickBot="1"/>
    <row r="18" spans="1:7" ht="15.75" thickBot="1">
      <c r="A18" s="78" t="s">
        <v>105</v>
      </c>
    </row>
    <row r="19" spans="1:7">
      <c r="A19" s="79" t="s">
        <v>106</v>
      </c>
      <c r="B19" s="80"/>
      <c r="C19" s="80"/>
      <c r="D19" s="80"/>
      <c r="E19" s="80"/>
      <c r="F19" s="80"/>
      <c r="G19" s="81"/>
    </row>
    <row r="20" spans="1:7">
      <c r="A20" s="82"/>
      <c r="B20" s="83"/>
      <c r="C20" s="83"/>
      <c r="D20" s="83"/>
      <c r="E20" s="83"/>
      <c r="F20" s="83"/>
      <c r="G20" s="84"/>
    </row>
    <row r="21" spans="1:7">
      <c r="A21" s="82"/>
      <c r="B21" s="83"/>
      <c r="C21" s="83"/>
      <c r="D21" s="83"/>
      <c r="E21" s="83"/>
      <c r="F21" s="83"/>
      <c r="G21" s="84"/>
    </row>
    <row r="22" spans="1:7">
      <c r="A22" s="82"/>
      <c r="B22" s="83"/>
      <c r="C22" s="83"/>
      <c r="D22" s="83"/>
      <c r="E22" s="83"/>
      <c r="F22" s="83"/>
      <c r="G22" s="84"/>
    </row>
    <row r="23" spans="1:7" ht="15.75" thickBot="1">
      <c r="A23" s="85"/>
      <c r="B23" s="86"/>
      <c r="C23" s="86"/>
      <c r="D23" s="86"/>
      <c r="E23" s="86"/>
      <c r="F23" s="86"/>
      <c r="G23" s="87"/>
    </row>
  </sheetData>
  <mergeCells count="3">
    <mergeCell ref="J2:N2"/>
    <mergeCell ref="J10:P10"/>
    <mergeCell ref="A19:G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G15" sqref="A1:G15"/>
    </sheetView>
  </sheetViews>
  <sheetFormatPr defaultRowHeight="15"/>
  <cols>
    <col min="1" max="1" width="11.28515625" customWidth="1"/>
    <col min="2" max="2" width="9" customWidth="1"/>
    <col min="3" max="3" width="8.5703125" bestFit="1" customWidth="1"/>
    <col min="4" max="4" width="10.140625" customWidth="1"/>
    <col min="5" max="5" width="12.140625" customWidth="1"/>
    <col min="6" max="6" width="9" bestFit="1" customWidth="1"/>
    <col min="7" max="7" width="6.7109375" bestFit="1" customWidth="1"/>
  </cols>
  <sheetData>
    <row r="1" spans="1:7" ht="15.75" thickBot="1">
      <c r="A1" s="12"/>
      <c r="B1" s="12"/>
      <c r="C1" s="12"/>
      <c r="D1" s="12"/>
      <c r="E1" s="12"/>
      <c r="F1" s="12"/>
      <c r="G1" s="12"/>
    </row>
    <row r="2" spans="1:7" ht="16.5" thickBot="1">
      <c r="A2" s="15" t="s">
        <v>55</v>
      </c>
      <c r="B2" s="43"/>
      <c r="C2" s="43"/>
      <c r="D2" s="43"/>
      <c r="E2" s="44"/>
      <c r="F2" s="12"/>
      <c r="G2" s="12"/>
    </row>
    <row r="3" spans="1:7" ht="32.25" thickBot="1">
      <c r="A3" s="45" t="s">
        <v>56</v>
      </c>
      <c r="B3" s="19" t="s">
        <v>57</v>
      </c>
      <c r="C3" s="20" t="s">
        <v>58</v>
      </c>
      <c r="D3" s="20" t="s">
        <v>59</v>
      </c>
      <c r="E3" s="46" t="s">
        <v>60</v>
      </c>
      <c r="F3" s="12"/>
      <c r="G3" s="12"/>
    </row>
    <row r="4" spans="1:7">
      <c r="A4" s="25" t="s">
        <v>61</v>
      </c>
      <c r="B4" s="47">
        <v>8</v>
      </c>
      <c r="C4" s="48" t="s">
        <v>62</v>
      </c>
      <c r="D4" s="48" t="s">
        <v>63</v>
      </c>
      <c r="E4" s="49">
        <v>74084870</v>
      </c>
      <c r="F4" s="12"/>
      <c r="G4" s="12"/>
    </row>
    <row r="5" spans="1:7">
      <c r="A5" s="28" t="s">
        <v>51</v>
      </c>
      <c r="B5" s="50">
        <v>8</v>
      </c>
      <c r="C5" s="51">
        <v>89745</v>
      </c>
      <c r="D5" s="51" t="s">
        <v>64</v>
      </c>
      <c r="E5" s="52">
        <v>67666207</v>
      </c>
      <c r="F5" s="12"/>
      <c r="G5" s="12"/>
    </row>
    <row r="6" spans="1:7">
      <c r="A6" s="28" t="s">
        <v>65</v>
      </c>
      <c r="B6" s="50">
        <v>8</v>
      </c>
      <c r="C6" s="51" t="s">
        <v>66</v>
      </c>
      <c r="D6" s="51" t="s">
        <v>67</v>
      </c>
      <c r="E6" s="52">
        <v>77044148</v>
      </c>
      <c r="F6" s="12"/>
      <c r="G6" s="12"/>
    </row>
    <row r="7" spans="1:7" ht="15.75" thickBot="1">
      <c r="A7" s="32" t="s">
        <v>48</v>
      </c>
      <c r="B7" s="53">
        <v>8</v>
      </c>
      <c r="C7" s="54">
        <v>95925</v>
      </c>
      <c r="D7" s="54" t="s">
        <v>68</v>
      </c>
      <c r="E7" s="55">
        <v>66236760</v>
      </c>
      <c r="F7" s="12"/>
      <c r="G7" s="12"/>
    </row>
    <row r="8" spans="1:7">
      <c r="A8" s="12"/>
      <c r="B8" s="12"/>
      <c r="C8" s="12"/>
      <c r="D8" s="12"/>
      <c r="E8" s="12"/>
      <c r="F8" s="12"/>
      <c r="G8" s="12"/>
    </row>
    <row r="9" spans="1:7" ht="15.75" thickBot="1">
      <c r="A9" s="12"/>
      <c r="B9" s="12"/>
      <c r="C9" s="12"/>
      <c r="D9" s="12"/>
      <c r="E9" s="12"/>
      <c r="F9" s="12"/>
      <c r="G9" s="12"/>
    </row>
    <row r="10" spans="1:7" ht="16.5" thickBot="1">
      <c r="A10" s="15" t="s">
        <v>69</v>
      </c>
      <c r="B10" s="43"/>
      <c r="C10" s="43"/>
      <c r="D10" s="43"/>
      <c r="E10" s="43"/>
      <c r="F10" s="43"/>
      <c r="G10" s="44"/>
    </row>
    <row r="11" spans="1:7" ht="32.25" thickBot="1">
      <c r="A11" s="56" t="s">
        <v>70</v>
      </c>
      <c r="B11" s="57" t="s">
        <v>71</v>
      </c>
      <c r="C11" s="58" t="s">
        <v>72</v>
      </c>
      <c r="D11" s="58" t="s">
        <v>73</v>
      </c>
      <c r="E11" s="23" t="s">
        <v>74</v>
      </c>
      <c r="F11" s="59" t="s">
        <v>75</v>
      </c>
      <c r="G11" s="60" t="s">
        <v>76</v>
      </c>
    </row>
    <row r="12" spans="1:7" ht="30">
      <c r="A12" s="61" t="s">
        <v>77</v>
      </c>
      <c r="B12" s="62">
        <v>12994396</v>
      </c>
      <c r="C12" s="63">
        <v>3</v>
      </c>
      <c r="D12" s="63" t="s">
        <v>78</v>
      </c>
      <c r="E12" s="63" t="s">
        <v>79</v>
      </c>
      <c r="F12" s="63" t="s">
        <v>80</v>
      </c>
      <c r="G12" s="64">
        <v>2946</v>
      </c>
    </row>
    <row r="13" spans="1:7" ht="30">
      <c r="A13" s="65" t="s">
        <v>81</v>
      </c>
      <c r="B13" s="66" t="s">
        <v>82</v>
      </c>
      <c r="C13" s="67">
        <v>28</v>
      </c>
      <c r="D13" s="67" t="s">
        <v>83</v>
      </c>
      <c r="E13" s="67"/>
      <c r="F13" s="67"/>
      <c r="G13" s="68"/>
    </row>
    <row r="14" spans="1:7">
      <c r="A14" s="65"/>
      <c r="B14" s="66"/>
      <c r="C14" s="67"/>
      <c r="D14" s="67"/>
      <c r="E14" s="67"/>
      <c r="F14" s="67"/>
      <c r="G14" s="68"/>
    </row>
    <row r="15" spans="1:7" ht="15.75" thickBot="1">
      <c r="A15" s="69" t="s">
        <v>84</v>
      </c>
      <c r="B15" s="70" t="s">
        <v>85</v>
      </c>
      <c r="C15" s="71">
        <v>31</v>
      </c>
      <c r="D15" s="71"/>
      <c r="E15" s="71"/>
      <c r="F15" s="71"/>
      <c r="G15" s="72"/>
    </row>
  </sheetData>
  <mergeCells count="2">
    <mergeCell ref="A2:E2"/>
    <mergeCell ref="A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4</vt:i4>
      </vt:variant>
    </vt:vector>
  </HeadingPairs>
  <TitlesOfParts>
    <vt:vector size="4" baseType="lpstr">
      <vt:lpstr>RESULTS</vt:lpstr>
      <vt:lpstr>TABLES-DIAGRAMMS</vt:lpstr>
      <vt:lpstr>ANNOVA TEST</vt:lpstr>
      <vt:lpstr>ANNOVA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</dc:creator>
  <cp:lastModifiedBy>angie</cp:lastModifiedBy>
  <dcterms:created xsi:type="dcterms:W3CDTF">2014-12-17T18:25:41Z</dcterms:created>
  <dcterms:modified xsi:type="dcterms:W3CDTF">2015-01-23T01:39:05Z</dcterms:modified>
</cp:coreProperties>
</file>